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F:\Stat\Gulnara19\Reqressiya (+HLA)\"/>
    </mc:Choice>
  </mc:AlternateContent>
  <xr:revisionPtr revIDLastSave="0" documentId="13_ncr:1_{D01CF12E-F7DA-47ED-8077-40F536BCE257}" xr6:coauthVersionLast="45" xr6:coauthVersionMax="45" xr10:uidLastSave="{00000000-0000-0000-0000-000000000000}"/>
  <workbookProtection workbookAlgorithmName="SHA-512" workbookHashValue="abZeNyJqUWSf/6G+PP3leVakJJ3QAtSohhafBIuWyKcnjBuLN9kjBdmNV7L5fu7Se/BkVO2QRHJoYnx1DBDUWQ==" workbookSaltValue="bc1fZEcTzUfnSO1A/2psWw==" workbookSpinCount="100000" lockStructure="1"/>
  <bookViews>
    <workbookView xWindow="-120" yWindow="-120" windowWidth="29040" windowHeight="15840" xr2:uid="{375E8C2C-5097-47E8-94BB-1E0EA88C264B}"/>
  </bookViews>
  <sheets>
    <sheet name="Фактор АС" sheetId="1" r:id="rId1"/>
    <sheet name="Rascet" sheetId="3" state="hidden" r:id="rId2"/>
    <sheet name="spisok" sheetId="2" state="hidden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C2" i="3"/>
  <c r="E2" i="3"/>
  <c r="E3" i="3"/>
  <c r="B4" i="3"/>
  <c r="C4" i="3"/>
  <c r="E4" i="3"/>
  <c r="E5" i="3"/>
  <c r="B6" i="3"/>
  <c r="C6" i="3"/>
  <c r="E6" i="3"/>
  <c r="B7" i="3"/>
  <c r="C7" i="3"/>
  <c r="E7" i="3"/>
  <c r="B8" i="3"/>
  <c r="C8" i="3"/>
  <c r="E8" i="3"/>
  <c r="B9" i="3"/>
  <c r="C9" i="3"/>
  <c r="E9" i="3"/>
  <c r="B3" i="3"/>
  <c r="B5" i="3"/>
  <c r="C3" i="3"/>
  <c r="C5" i="3"/>
  <c r="B1" i="3"/>
  <c r="C1" i="3"/>
  <c r="E1" i="3"/>
  <c r="E11" i="3"/>
  <c r="E12" i="3"/>
  <c r="B11" i="1"/>
</calcChain>
</file>

<file path=xl/sharedStrings.xml><?xml version="1.0" encoding="utf-8"?>
<sst xmlns="http://schemas.openxmlformats.org/spreadsheetml/2006/main" count="39" uniqueCount="23">
  <si>
    <t>Место проживания</t>
  </si>
  <si>
    <t>Беременность</t>
  </si>
  <si>
    <t>Аборт</t>
  </si>
  <si>
    <t>ЗВУР</t>
  </si>
  <si>
    <t>Выкидыши</t>
  </si>
  <si>
    <t>Constant</t>
  </si>
  <si>
    <t>Центр</t>
  </si>
  <si>
    <t>Регион</t>
  </si>
  <si>
    <t>Количество</t>
  </si>
  <si>
    <t>Риск антенатальной смертности</t>
  </si>
  <si>
    <t>Градация</t>
  </si>
  <si>
    <t>Факторы АС</t>
  </si>
  <si>
    <t>q0707</t>
  </si>
  <si>
    <t>DRB1</t>
  </si>
  <si>
    <t>DQA1</t>
  </si>
  <si>
    <t>HLAs(1)</t>
  </si>
  <si>
    <t>Фактор ВПР</t>
  </si>
  <si>
    <t>HLA</t>
  </si>
  <si>
    <t>нет</t>
  </si>
  <si>
    <t>есть</t>
  </si>
  <si>
    <t>Фактор</t>
  </si>
  <si>
    <t>Возраст матери</t>
  </si>
  <si>
    <t>HLAs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</si>
</sst>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0" fillId="0" borderId="2" xfId="0" applyBorder="1"/>
    <xf numFmtId="0" fontId="2" fillId="4" borderId="2" xfId="0" applyFont="1" applyFill="1" applyBorder="1" applyAlignment="1" applyProtection="1">
      <alignment vertical="center" wrapText="1"/>
    </xf>
    <xf numFmtId="0" fontId="3" fillId="4" borderId="2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vertical="center" wrapText="1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5" fillId="6" borderId="2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10">
    <dxf>
      <font>
        <strike val="0"/>
        <outline val="0"/>
        <shadow val="0"/>
        <u val="none"/>
        <vertAlign val="baseline"/>
        <sz val="10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textRotation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family val="2"/>
        <charset val="204"/>
      </font>
      <alignment horizont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A6DF6B-C2AD-44BE-97F7-638241970298}" name="Таблица1" displayName="Таблица1" ref="A1:E36" totalsRowShown="0" headerRowDxfId="8" dataDxfId="6" headerRowBorderDxfId="7" tableBorderDxfId="5">
  <autoFilter ref="A1:E36" xr:uid="{D6A0E57E-9CB7-4A55-ACA1-A3A8927DB304}"/>
  <tableColumns count="5">
    <tableColumn id="1" xr3:uid="{32922CC9-2CE0-4625-94BA-84760C429797}" name="Место проживания" dataDxfId="4"/>
    <tableColumn id="6" xr3:uid="{411D3B3C-C381-42AC-BFA9-08EB15B7E5E3}" name="Возраст матери" dataDxfId="3"/>
    <tableColumn id="3" xr3:uid="{8289B5CB-FF68-4F4E-BC2A-6B4ACC149794}" name="Количество" dataDxfId="2"/>
    <tableColumn id="4" xr3:uid="{5F1B57F9-46C6-4A65-89D8-71709CED6716}" name="HLA" dataDxfId="1"/>
    <tableColumn id="5" xr3:uid="{2BF0EA63-C053-4332-B131-7E577C47C1E7}" name="Фактор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Глянец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2F0C0-19AE-4E9C-AFDD-31BFCF75783D}">
  <dimension ref="A1:B11"/>
  <sheetViews>
    <sheetView tabSelected="1" zoomScale="130" zoomScaleNormal="130" workbookViewId="0">
      <selection activeCell="E7" sqref="E7"/>
    </sheetView>
  </sheetViews>
  <sheetFormatPr defaultRowHeight="15" x14ac:dyDescent="0.25"/>
  <cols>
    <col min="1" max="1" width="57.140625" style="9" customWidth="1"/>
    <col min="2" max="2" width="18.5703125" style="10" customWidth="1"/>
    <col min="3" max="3" width="10.28515625" style="9" bestFit="1" customWidth="1"/>
    <col min="4" max="16384" width="9.140625" style="9"/>
  </cols>
  <sheetData>
    <row r="1" spans="1:2" ht="26.25" x14ac:dyDescent="0.4">
      <c r="A1" s="3" t="s">
        <v>11</v>
      </c>
      <c r="B1" s="4" t="s">
        <v>10</v>
      </c>
    </row>
    <row r="2" spans="1:2" ht="26.25" x14ac:dyDescent="0.4">
      <c r="A2" s="8" t="s">
        <v>0</v>
      </c>
      <c r="B2" s="7" t="s">
        <v>6</v>
      </c>
    </row>
    <row r="3" spans="1:2" ht="26.25" x14ac:dyDescent="0.4">
      <c r="A3" s="8" t="s">
        <v>1</v>
      </c>
      <c r="B3" s="7">
        <v>0</v>
      </c>
    </row>
    <row r="4" spans="1:2" ht="26.25" x14ac:dyDescent="0.4">
      <c r="A4" s="8" t="s">
        <v>2</v>
      </c>
      <c r="B4" s="7">
        <v>0</v>
      </c>
    </row>
    <row r="5" spans="1:2" ht="26.25" x14ac:dyDescent="0.4">
      <c r="A5" s="8" t="s">
        <v>3</v>
      </c>
      <c r="B5" s="7">
        <v>0</v>
      </c>
    </row>
    <row r="6" spans="1:2" ht="26.25" x14ac:dyDescent="0.4">
      <c r="A6" s="8" t="s">
        <v>4</v>
      </c>
      <c r="B6" s="7">
        <v>0</v>
      </c>
    </row>
    <row r="7" spans="1:2" ht="26.25" x14ac:dyDescent="0.4">
      <c r="A7" s="8" t="s">
        <v>16</v>
      </c>
      <c r="B7" s="7" t="s">
        <v>18</v>
      </c>
    </row>
    <row r="8" spans="1:2" ht="26.25" x14ac:dyDescent="0.4">
      <c r="A8" s="8" t="s">
        <v>13</v>
      </c>
      <c r="B8" s="7" t="s">
        <v>18</v>
      </c>
    </row>
    <row r="9" spans="1:2" ht="26.25" x14ac:dyDescent="0.4">
      <c r="A9" s="8" t="s">
        <v>14</v>
      </c>
      <c r="B9" s="7" t="s">
        <v>18</v>
      </c>
    </row>
    <row r="10" spans="1:2" ht="26.25" x14ac:dyDescent="0.4">
      <c r="A10" s="8" t="s">
        <v>22</v>
      </c>
      <c r="B10" s="7" t="s">
        <v>18</v>
      </c>
    </row>
    <row r="11" spans="1:2" ht="26.25" x14ac:dyDescent="0.4">
      <c r="A11" s="5" t="s">
        <v>9</v>
      </c>
      <c r="B11" s="6" t="str">
        <f>Rascet!E12</f>
        <v>нет</v>
      </c>
    </row>
  </sheetData>
  <sheetProtection algorithmName="SHA-512" hashValue="Sibb1Pfs1yYDzvnif5e1RGClAe9KEzeRFMkKWjQYLR1MlW+RC6ZOL2zp/Fer+tjdsNY/VMCM7l3PSFr4vmCcbQ==" saltValue="fkRAe4CqjuupyCPoDGvARQ==" spinCount="100000" sheet="1" objects="1" scenarios="1"/>
  <conditionalFormatting sqref="B11">
    <cfRule type="cellIs" dxfId="9" priority="1" operator="equal">
      <formula>"есть"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D63E492-8532-486E-B5B0-A4E08E62B228}">
          <x14:formula1>
            <xm:f>spisok!$A$2:$A$3</xm:f>
          </x14:formula1>
          <xm:sqref>B2</xm:sqref>
        </x14:dataValidation>
        <x14:dataValidation type="list" allowBlank="1" showInputMessage="1" showErrorMessage="1" xr:uid="{28197695-0816-4C32-88BC-593D3E9BAE21}">
          <x14:formula1>
            <xm:f>spisok!$C$2:$C$17</xm:f>
          </x14:formula1>
          <xm:sqref>B3:B6</xm:sqref>
        </x14:dataValidation>
        <x14:dataValidation type="list" allowBlank="1" showInputMessage="1" showErrorMessage="1" xr:uid="{3B3A30EA-A17A-40D8-AF47-787B7C43F272}">
          <x14:formula1>
            <xm:f>spisok!$E$2:$E$3</xm:f>
          </x14:formula1>
          <xm:sqref>B7:B9</xm:sqref>
        </x14:dataValidation>
        <x14:dataValidation type="list" allowBlank="1" showInputMessage="1" showErrorMessage="1" xr:uid="{9A59D174-5378-40E8-9DB9-606B903BEDBA}">
          <x14:formula1>
            <xm:f>spisok!$D$2:$D$3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17E3-F8D2-4776-969D-00BA45910017}">
  <dimension ref="A1:E15"/>
  <sheetViews>
    <sheetView workbookViewId="0">
      <selection activeCell="A15" sqref="A15"/>
    </sheetView>
  </sheetViews>
  <sheetFormatPr defaultRowHeight="15" x14ac:dyDescent="0.25"/>
  <cols>
    <col min="1" max="1" width="20.5703125" customWidth="1"/>
  </cols>
  <sheetData>
    <row r="1" spans="1:5" x14ac:dyDescent="0.25">
      <c r="A1" s="11" t="s">
        <v>0</v>
      </c>
      <c r="B1" s="2" t="str">
        <f>'Фактор АС'!B2</f>
        <v>Центр</v>
      </c>
      <c r="C1">
        <f>IF(B1="Центр",1,2)</f>
        <v>1</v>
      </c>
      <c r="D1">
        <v>1.4119999999999999</v>
      </c>
      <c r="E1">
        <f>C1*D1</f>
        <v>1.4119999999999999</v>
      </c>
    </row>
    <row r="2" spans="1:5" x14ac:dyDescent="0.25">
      <c r="A2" s="11" t="s">
        <v>1</v>
      </c>
      <c r="B2" s="2">
        <f>'Фактор АС'!B3</f>
        <v>0</v>
      </c>
      <c r="C2">
        <f>B2</f>
        <v>0</v>
      </c>
      <c r="D2">
        <v>1.4870000000000001</v>
      </c>
      <c r="E2">
        <f t="shared" ref="E2:E9" si="0">C2*D2</f>
        <v>0</v>
      </c>
    </row>
    <row r="3" spans="1:5" x14ac:dyDescent="0.25">
      <c r="A3" s="11" t="s">
        <v>2</v>
      </c>
      <c r="B3" s="2">
        <f>'Фактор АС'!B4</f>
        <v>0</v>
      </c>
      <c r="C3">
        <f t="shared" ref="C3:C5" si="1">B3</f>
        <v>0</v>
      </c>
      <c r="D3">
        <v>-1.647</v>
      </c>
      <c r="E3">
        <f t="shared" si="0"/>
        <v>0</v>
      </c>
    </row>
    <row r="4" spans="1:5" x14ac:dyDescent="0.25">
      <c r="A4" s="11" t="s">
        <v>3</v>
      </c>
      <c r="B4" s="2">
        <f>'Фактор АС'!B5</f>
        <v>0</v>
      </c>
      <c r="C4">
        <f t="shared" si="1"/>
        <v>0</v>
      </c>
      <c r="D4">
        <v>-4.0330000000000004</v>
      </c>
      <c r="E4">
        <f t="shared" si="0"/>
        <v>0</v>
      </c>
    </row>
    <row r="5" spans="1:5" x14ac:dyDescent="0.25">
      <c r="A5" s="11" t="s">
        <v>4</v>
      </c>
      <c r="B5" s="2">
        <f>'Фактор АС'!B6</f>
        <v>0</v>
      </c>
      <c r="C5">
        <f t="shared" si="1"/>
        <v>0</v>
      </c>
      <c r="D5">
        <v>-2.5710000000000002</v>
      </c>
      <c r="E5">
        <f t="shared" si="0"/>
        <v>0</v>
      </c>
    </row>
    <row r="6" spans="1:5" x14ac:dyDescent="0.25">
      <c r="A6" s="11" t="s">
        <v>16</v>
      </c>
      <c r="B6" s="2" t="str">
        <f>'Фактор АС'!B7</f>
        <v>нет</v>
      </c>
      <c r="C6">
        <f>IF(B6="нет",0,1)</f>
        <v>0</v>
      </c>
      <c r="D6">
        <v>-1.9079999999999999</v>
      </c>
      <c r="E6">
        <f t="shared" si="0"/>
        <v>0</v>
      </c>
    </row>
    <row r="7" spans="1:5" x14ac:dyDescent="0.25">
      <c r="A7" s="11" t="s">
        <v>13</v>
      </c>
      <c r="B7" s="2" t="str">
        <f>'Фактор АС'!B8</f>
        <v>нет</v>
      </c>
      <c r="C7">
        <f>IF(B7="нет",0,1)</f>
        <v>0</v>
      </c>
      <c r="D7">
        <v>1.0489999999999999</v>
      </c>
      <c r="E7">
        <f t="shared" si="0"/>
        <v>0</v>
      </c>
    </row>
    <row r="8" spans="1:5" x14ac:dyDescent="0.25">
      <c r="A8" s="11" t="s">
        <v>14</v>
      </c>
      <c r="B8" s="2" t="str">
        <f>'Фактор АС'!B9</f>
        <v>нет</v>
      </c>
      <c r="C8">
        <f t="shared" ref="C8" si="2">IF(B8="нет",0,1)</f>
        <v>0</v>
      </c>
      <c r="D8">
        <v>0.90500000000000003</v>
      </c>
      <c r="E8">
        <f t="shared" si="0"/>
        <v>0</v>
      </c>
    </row>
    <row r="9" spans="1:5" x14ac:dyDescent="0.25">
      <c r="A9" s="11" t="s">
        <v>15</v>
      </c>
      <c r="B9" s="2" t="str">
        <f>'Фактор АС'!B10</f>
        <v>нет</v>
      </c>
      <c r="C9">
        <f>IF(B9="нет",1,0)</f>
        <v>1</v>
      </c>
      <c r="D9">
        <v>-19.140999999999998</v>
      </c>
      <c r="E9">
        <f t="shared" si="0"/>
        <v>-19.140999999999998</v>
      </c>
    </row>
    <row r="10" spans="1:5" x14ac:dyDescent="0.25">
      <c r="A10" s="1"/>
      <c r="B10" s="2"/>
    </row>
    <row r="11" spans="1:5" x14ac:dyDescent="0.25">
      <c r="A11" s="1" t="s">
        <v>5</v>
      </c>
      <c r="B11" s="2">
        <v>-6.032</v>
      </c>
      <c r="E11">
        <f>SUM(E1:E10)+B11</f>
        <v>-23.760999999999999</v>
      </c>
    </row>
    <row r="12" spans="1:5" x14ac:dyDescent="0.25">
      <c r="E12" t="str">
        <f>IF(E11&lt;0,"нет","есть")</f>
        <v>нет</v>
      </c>
    </row>
    <row r="15" spans="1:5" x14ac:dyDescent="0.25">
      <c r="A15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1A02A-3FE5-49A7-9235-36B9D389D74D}">
  <dimension ref="A1:E36"/>
  <sheetViews>
    <sheetView workbookViewId="0">
      <selection activeCell="D19" sqref="D19"/>
    </sheetView>
  </sheetViews>
  <sheetFormatPr defaultRowHeight="12.75" x14ac:dyDescent="0.2"/>
  <cols>
    <col min="1" max="2" width="18.5703125" style="14" customWidth="1"/>
    <col min="3" max="5" width="9.140625" style="14"/>
    <col min="6" max="16384" width="9.140625" style="13"/>
  </cols>
  <sheetData>
    <row r="1" spans="1:5" ht="23.25" customHeight="1" thickBot="1" x14ac:dyDescent="0.25">
      <c r="A1" s="12" t="s">
        <v>0</v>
      </c>
      <c r="B1" s="12" t="s">
        <v>21</v>
      </c>
      <c r="C1" s="12" t="s">
        <v>8</v>
      </c>
      <c r="D1" s="12" t="s">
        <v>17</v>
      </c>
      <c r="E1" s="12" t="s">
        <v>20</v>
      </c>
    </row>
    <row r="2" spans="1:5" x14ac:dyDescent="0.2">
      <c r="A2" s="14" t="s">
        <v>6</v>
      </c>
      <c r="B2" s="14">
        <v>16</v>
      </c>
      <c r="C2" s="14">
        <v>0</v>
      </c>
      <c r="D2" s="14" t="s">
        <v>18</v>
      </c>
      <c r="E2" s="14" t="s">
        <v>18</v>
      </c>
    </row>
    <row r="3" spans="1:5" x14ac:dyDescent="0.2">
      <c r="A3" s="14" t="s">
        <v>7</v>
      </c>
      <c r="B3" s="14">
        <v>17</v>
      </c>
      <c r="C3" s="14">
        <v>1</v>
      </c>
      <c r="D3" s="14" t="s">
        <v>19</v>
      </c>
      <c r="E3" s="14" t="s">
        <v>19</v>
      </c>
    </row>
    <row r="4" spans="1:5" x14ac:dyDescent="0.2">
      <c r="B4" s="14">
        <v>18</v>
      </c>
      <c r="C4" s="14">
        <v>2</v>
      </c>
    </row>
    <row r="5" spans="1:5" x14ac:dyDescent="0.2">
      <c r="B5" s="14">
        <v>19</v>
      </c>
      <c r="C5" s="14">
        <v>3</v>
      </c>
    </row>
    <row r="6" spans="1:5" x14ac:dyDescent="0.2">
      <c r="B6" s="14">
        <v>20</v>
      </c>
      <c r="C6" s="14">
        <v>4</v>
      </c>
    </row>
    <row r="7" spans="1:5" x14ac:dyDescent="0.2">
      <c r="B7" s="14">
        <v>21</v>
      </c>
      <c r="C7" s="14">
        <v>5</v>
      </c>
    </row>
    <row r="8" spans="1:5" x14ac:dyDescent="0.2">
      <c r="B8" s="14">
        <v>22</v>
      </c>
      <c r="C8" s="14">
        <v>6</v>
      </c>
    </row>
    <row r="9" spans="1:5" x14ac:dyDescent="0.2">
      <c r="B9" s="14">
        <v>23</v>
      </c>
      <c r="C9" s="14">
        <v>7</v>
      </c>
    </row>
    <row r="10" spans="1:5" x14ac:dyDescent="0.2">
      <c r="B10" s="14">
        <v>24</v>
      </c>
      <c r="C10" s="14">
        <v>8</v>
      </c>
    </row>
    <row r="11" spans="1:5" x14ac:dyDescent="0.2">
      <c r="B11" s="14">
        <v>25</v>
      </c>
      <c r="C11" s="14">
        <v>9</v>
      </c>
    </row>
    <row r="12" spans="1:5" x14ac:dyDescent="0.2">
      <c r="B12" s="14">
        <v>26</v>
      </c>
      <c r="C12" s="14">
        <v>10</v>
      </c>
    </row>
    <row r="13" spans="1:5" x14ac:dyDescent="0.2">
      <c r="B13" s="14">
        <v>27</v>
      </c>
      <c r="C13" s="14">
        <v>11</v>
      </c>
    </row>
    <row r="14" spans="1:5" x14ac:dyDescent="0.2">
      <c r="B14" s="14">
        <v>28</v>
      </c>
      <c r="C14" s="14">
        <v>12</v>
      </c>
    </row>
    <row r="15" spans="1:5" x14ac:dyDescent="0.2">
      <c r="B15" s="14">
        <v>29</v>
      </c>
      <c r="C15" s="14">
        <v>13</v>
      </c>
    </row>
    <row r="16" spans="1:5" x14ac:dyDescent="0.2">
      <c r="B16" s="14">
        <v>30</v>
      </c>
      <c r="C16" s="14">
        <v>14</v>
      </c>
    </row>
    <row r="17" spans="2:3" x14ac:dyDescent="0.2">
      <c r="B17" s="14">
        <v>31</v>
      </c>
      <c r="C17" s="14">
        <v>15</v>
      </c>
    </row>
    <row r="18" spans="2:3" x14ac:dyDescent="0.2">
      <c r="B18" s="14">
        <v>32</v>
      </c>
    </row>
    <row r="19" spans="2:3" x14ac:dyDescent="0.2">
      <c r="B19" s="14">
        <v>33</v>
      </c>
    </row>
    <row r="20" spans="2:3" x14ac:dyDescent="0.2">
      <c r="B20" s="14">
        <v>34</v>
      </c>
    </row>
    <row r="21" spans="2:3" x14ac:dyDescent="0.2">
      <c r="B21" s="14">
        <v>35</v>
      </c>
    </row>
    <row r="22" spans="2:3" x14ac:dyDescent="0.2">
      <c r="B22" s="14">
        <v>36</v>
      </c>
    </row>
    <row r="23" spans="2:3" x14ac:dyDescent="0.2">
      <c r="B23" s="14">
        <v>37</v>
      </c>
    </row>
    <row r="24" spans="2:3" x14ac:dyDescent="0.2">
      <c r="B24" s="14">
        <v>38</v>
      </c>
    </row>
    <row r="25" spans="2:3" x14ac:dyDescent="0.2">
      <c r="B25" s="14">
        <v>39</v>
      </c>
    </row>
    <row r="26" spans="2:3" x14ac:dyDescent="0.2">
      <c r="B26" s="14">
        <v>40</v>
      </c>
    </row>
    <row r="27" spans="2:3" x14ac:dyDescent="0.2">
      <c r="B27" s="14">
        <v>41</v>
      </c>
    </row>
    <row r="28" spans="2:3" x14ac:dyDescent="0.2">
      <c r="B28" s="14">
        <v>42</v>
      </c>
    </row>
    <row r="29" spans="2:3" x14ac:dyDescent="0.2">
      <c r="B29" s="14">
        <v>43</v>
      </c>
    </row>
    <row r="30" spans="2:3" x14ac:dyDescent="0.2">
      <c r="B30" s="14">
        <v>44</v>
      </c>
    </row>
    <row r="31" spans="2:3" x14ac:dyDescent="0.2">
      <c r="B31" s="14">
        <v>45</v>
      </c>
    </row>
    <row r="32" spans="2:3" x14ac:dyDescent="0.2">
      <c r="B32" s="14">
        <v>46</v>
      </c>
    </row>
    <row r="33" spans="2:2" x14ac:dyDescent="0.2">
      <c r="B33" s="14">
        <v>47</v>
      </c>
    </row>
    <row r="34" spans="2:2" x14ac:dyDescent="0.2">
      <c r="B34" s="14">
        <v>48</v>
      </c>
    </row>
    <row r="35" spans="2:2" x14ac:dyDescent="0.2">
      <c r="B35" s="14">
        <v>49</v>
      </c>
    </row>
    <row r="36" spans="2:2" x14ac:dyDescent="0.2">
      <c r="B36" s="14">
        <v>50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Фактор АС</vt:lpstr>
      <vt:lpstr>Rascet</vt:lpstr>
      <vt:lpstr>spisok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2022-07-10T22:07:57Z</dcterms:created>
  <dcterms:modified xsi:type="dcterms:W3CDTF">2022-07-12T13:44:08Z</dcterms:modified>
</cp:coreProperties>
</file>